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2465" windowHeight="11130"/>
  </bookViews>
  <sheets>
    <sheet name="Összesítő" sheetId="1" r:id="rId1"/>
    <sheet name="Organizáció" sheetId="7" r:id="rId2"/>
    <sheet name="2. sz. út" sheetId="6" r:id="rId3"/>
  </sheets>
  <definedNames>
    <definedName name="_xlnm.Print_Area" localSheetId="2">'2. sz. út'!$A$1:$H$30</definedName>
    <definedName name="_xlnm.Print_Area" localSheetId="1">Organizáció!$A$1:$H$19</definedName>
    <definedName name="_xlnm.Print_Area" localSheetId="0">Összesítő!$A$1:$C$30</definedName>
  </definedNames>
  <calcPr calcId="145621"/>
</workbook>
</file>

<file path=xl/calcChain.xml><?xml version="1.0" encoding="utf-8"?>
<calcChain xmlns="http://schemas.openxmlformats.org/spreadsheetml/2006/main">
  <c r="G26" i="6" l="1"/>
  <c r="H26" i="6" s="1"/>
  <c r="G27" i="6"/>
  <c r="H27" i="6" s="1"/>
  <c r="G28" i="6"/>
  <c r="H28" i="6" s="1"/>
  <c r="G23" i="6"/>
  <c r="H23" i="6" s="1"/>
  <c r="G17" i="7"/>
  <c r="H17" i="7" s="1"/>
  <c r="G16" i="7"/>
  <c r="H16" i="7" s="1"/>
  <c r="G15" i="7"/>
  <c r="H15" i="7" s="1"/>
  <c r="G14" i="7"/>
  <c r="H14" i="7" s="1"/>
  <c r="G13" i="7"/>
  <c r="H13" i="7" s="1"/>
  <c r="G12" i="7"/>
  <c r="H12" i="7" s="1"/>
  <c r="G11" i="7"/>
  <c r="H11" i="7" s="1"/>
  <c r="G10" i="7"/>
  <c r="H10" i="7" s="1"/>
  <c r="G9" i="7"/>
  <c r="H9" i="7" s="1"/>
  <c r="G8" i="7"/>
  <c r="H8" i="7" s="1"/>
  <c r="G7" i="7"/>
  <c r="H7" i="7" s="1"/>
  <c r="G6" i="7"/>
  <c r="H6" i="7" s="1"/>
  <c r="G5" i="7"/>
  <c r="H5" i="7" s="1"/>
  <c r="G4" i="7"/>
  <c r="H4" i="7" s="1"/>
  <c r="H19" i="7" s="1"/>
  <c r="B10" i="1" s="1"/>
  <c r="G6" i="6" l="1"/>
  <c r="H6" i="6" s="1"/>
  <c r="G5" i="6"/>
  <c r="H5" i="6" s="1"/>
  <c r="G21" i="6" l="1"/>
  <c r="H21" i="6" s="1"/>
  <c r="G16" i="6"/>
  <c r="H16" i="6" s="1"/>
  <c r="G14" i="6"/>
  <c r="H14" i="6" s="1"/>
  <c r="G22" i="6" l="1"/>
  <c r="H22" i="6" s="1"/>
  <c r="G15" i="6"/>
  <c r="H15" i="6" s="1"/>
  <c r="G12" i="6" l="1"/>
  <c r="H12" i="6" s="1"/>
  <c r="G10" i="6"/>
  <c r="H10" i="6" s="1"/>
  <c r="G8" i="6"/>
  <c r="H8" i="6" s="1"/>
  <c r="G13" i="6"/>
  <c r="H13" i="6" s="1"/>
  <c r="G11" i="6"/>
  <c r="H11" i="6" s="1"/>
  <c r="G9" i="6"/>
  <c r="H9" i="6" s="1"/>
  <c r="G7" i="6"/>
  <c r="H7" i="6" s="1"/>
  <c r="G25" i="6"/>
  <c r="H25" i="6" s="1"/>
  <c r="G24" i="6"/>
  <c r="H24" i="6" s="1"/>
  <c r="H18" i="6" l="1"/>
  <c r="B11" i="1" s="1"/>
  <c r="H30" i="6"/>
  <c r="B12" i="1" s="1"/>
  <c r="B14" i="1" l="1"/>
</calcChain>
</file>

<file path=xl/sharedStrings.xml><?xml version="1.0" encoding="utf-8"?>
<sst xmlns="http://schemas.openxmlformats.org/spreadsheetml/2006/main" count="134" uniqueCount="70">
  <si>
    <t>Megnevezés</t>
  </si>
  <si>
    <t>Mindösszesen nettó:</t>
  </si>
  <si>
    <t>Ssz.</t>
  </si>
  <si>
    <t>Menny.</t>
  </si>
  <si>
    <t>m2</t>
  </si>
  <si>
    <t>m3</t>
  </si>
  <si>
    <t>db</t>
  </si>
  <si>
    <t>1.</t>
  </si>
  <si>
    <t>2.</t>
  </si>
  <si>
    <t>3.</t>
  </si>
  <si>
    <t>4.</t>
  </si>
  <si>
    <t>5.</t>
  </si>
  <si>
    <t>Összesen nettó:</t>
  </si>
  <si>
    <t>6.</t>
  </si>
  <si>
    <t>m</t>
  </si>
  <si>
    <t>7.</t>
  </si>
  <si>
    <t>8.</t>
  </si>
  <si>
    <t>9.</t>
  </si>
  <si>
    <t>10.</t>
  </si>
  <si>
    <t>11.</t>
  </si>
  <si>
    <t>aláírás</t>
  </si>
  <si>
    <t>Kelt:</t>
  </si>
  <si>
    <t>klt</t>
  </si>
  <si>
    <t>2. sz. út építési munkák dolomitos</t>
  </si>
  <si>
    <t>2. sz. út építési munkák aszfaltozás</t>
  </si>
  <si>
    <r>
      <t xml:space="preserve">Anyagköltség és Munkadíj
összesen </t>
    </r>
    <r>
      <rPr>
        <i/>
        <sz val="11"/>
        <color theme="1"/>
        <rFont val="Calibri"/>
        <family val="2"/>
        <charset val="238"/>
        <scheme val="minor"/>
      </rPr>
      <t>(nettó Ft)</t>
    </r>
  </si>
  <si>
    <t>Munkadíj
egységár</t>
  </si>
  <si>
    <t xml:space="preserve">Anyagköltség
egységár </t>
  </si>
  <si>
    <t>Anyagköltség és Munkadíj összesen</t>
  </si>
  <si>
    <t>Mindösszesen</t>
  </si>
  <si>
    <t xml:space="preserve">Simító hengerlés a földmű (tükör és padka) felületén,
gépi erővel,
3,0 m-nél nagyobb szélességnél
</t>
  </si>
  <si>
    <t xml:space="preserve">Út nyomvonal geodéziai kitűzése, szintezés készítése
</t>
  </si>
  <si>
    <t xml:space="preserve">Talajcseréhez 50/100  jelü anyag bedolgozása tömörítéssel
</t>
  </si>
  <si>
    <t xml:space="preserve">Átadási dokumentció készítése útépítéshez
</t>
  </si>
  <si>
    <t xml:space="preserve">Talajcseréhez földkiemelés a tükörből, I-IV. talajosztályban, 50 cm vtg - ban, kiszoruló föld elszállításával, megrendelő által megadott lerakóhelyre
</t>
  </si>
  <si>
    <t xml:space="preserve">Tükörkészítés tömörítés nélkül, gépi erővel, kiegészítő kézi munkával, sík felületen, I-IV. talajosztályban
</t>
  </si>
  <si>
    <t xml:space="preserve">Mechanikailag stabilizált alapréteg készítése,
30 cm vastagságban
M56 szemcsés anyag, 30 cm vtg.-ban
</t>
  </si>
  <si>
    <t xml:space="preserve">Tömörítés bármely tömörítési osztályban gépi erővel,
nagy felületen,
tömörségi fok: 95%
</t>
  </si>
  <si>
    <t xml:space="preserve">Mechanikailag stabilizált alapréteg készítése,
10-20 cm vastagságban
M20 szemcsés anyag, 10 cm vtg.-ban
</t>
  </si>
  <si>
    <t xml:space="preserve">Út nyomvonal geodéziai bemérése, szintezés készítése
</t>
  </si>
  <si>
    <t xml:space="preserve">Hengerelt aszfalt kötőréteg készítése, AC11 kötő vagy AC22 kötő jelű keverékkel, az alapréteg szennyezettségének előzetes eltávolításával, bitumenemulziós permetezéssel,
2,0-6,0 cm vastagság között
AC-22 jelű hengerelt aszfalt kötőréteg készítése, 6,0 cm vtg. 
</t>
  </si>
  <si>
    <t xml:space="preserve">Hengerelt aszfalt kopóréteg készítése, az alatta lévő réteg felületének előzetes letakarításával és bitumenes permetezéssel,
AC jelű keverékkel,
2,5-5 cm vastagság között
AC-11 jelű hengerelt aszfalt kopóréteg készítése,  4,0 cm  vtg. 
</t>
  </si>
  <si>
    <t xml:space="preserve">Tükörkészítés, meglévő kátyús kavicsút felső átlag 10 cm-ének eltávolításával helyszíni terítésével
</t>
  </si>
  <si>
    <r>
      <rPr>
        <b/>
        <i/>
        <u/>
        <sz val="10"/>
        <color theme="1"/>
        <rFont val="Calibri"/>
        <family val="2"/>
        <charset val="238"/>
        <scheme val="minor"/>
      </rPr>
      <t>Megrendelő: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sz val="11"/>
        <color theme="1"/>
        <rFont val="Calibri"/>
        <family val="2"/>
        <charset val="238"/>
        <scheme val="minor"/>
      </rPr>
      <t xml:space="preserve">Főnix Leánya Ingatlanhasznosító  Kft.
</t>
    </r>
    <r>
      <rPr>
        <i/>
        <sz val="11"/>
        <color theme="1"/>
        <rFont val="Calibri"/>
        <family val="2"/>
        <charset val="238"/>
        <scheme val="minor"/>
      </rPr>
      <t>(1111 Budapest, Vak Bottyán utca 3. fszt. 2.)</t>
    </r>
  </si>
  <si>
    <r>
      <t xml:space="preserve">Ajánlat tárgya:
</t>
    </r>
    <r>
      <rPr>
        <b/>
        <i/>
        <sz val="11"/>
        <color theme="1"/>
        <rFont val="Calibri"/>
        <family val="2"/>
        <charset val="238"/>
        <scheme val="minor"/>
      </rPr>
      <t>AJKA, Ipari park fejlesztése
(TOP-1.1.1-16-VE1-2017-0004)</t>
    </r>
  </si>
  <si>
    <t>Organizációs feladatok</t>
  </si>
  <si>
    <t>Mobil WC bérleti díj elszámolása, szállítással, heti karbantartással, Mobil W.C. bérleti díj</t>
  </si>
  <si>
    <t>Konténer bérleti díj elszámolása, raktár konténer, 10,00 m² alapterületig, Raktár konténer, 10,00 m²-ig, bérleti díj</t>
  </si>
  <si>
    <t>Konténer bérleti díj elszámolása, iroda konténer 10,01-20,00 m² alapterület között, Iroda konténer, 10,01 - 20,00 m² között, bérleti díj</t>
  </si>
  <si>
    <t>Ideiglenes kerítés, mobil kerítés elhelyezése (tartozékok külön tételben), STEELVENT ST11/11 csőkeretes előhorganyzott mobilkerítés, szélesség: 3500 mm, magasság: 2000 mm, huzalátmérő: 3,5 mm, hálóosztás: 100x300 mm</t>
  </si>
  <si>
    <t>12.</t>
  </si>
  <si>
    <t>Ideiglenes kerítés, mobil kerítéskapu elhelyezése (tartozékok külön tételben), STEELVENT ST11/12 csőkeretes előhorganyzott kapuelem, szélesség: 3500 mm, magasság: 2000 mm, huzalátmérő: 3,5 mm, hálóosztás: 100x300 mm,</t>
  </si>
  <si>
    <t>Ideiglenes kerítés, kiegészítő elemek, mobil kerítés tartozékainak beépítése, STEELVENT ST21/29 mobil kapurögzítő felső, galvanizált, csőkeretes mobilkapuelemhez,</t>
  </si>
  <si>
    <t>egys</t>
  </si>
  <si>
    <t>Ideiglenes kerítés, kiegészítő elemek, mobil kerítés tartozékainak beépítése, STEELVENT ST21/30 mobil kapukerék, műanyag, csőkeretes mobilkapuelemhez</t>
  </si>
  <si>
    <t>Ideiglenes kerítés, kiegészítő elemek, mobil kerítés tartozékainak beépítése, STEELVENT ST21/21 beton talp mobilkerítéshez,</t>
  </si>
  <si>
    <t>Ideiglenes kerítés, kiegészítő elemek, mobil kerítés tartozékainak beépítése, STEELVENT ST21/20 bilincs mobilkerítéshez, galvanizált,</t>
  </si>
  <si>
    <t>Általános teendők tervezési és előkészítési szakaszban, felvonulás, munkaterület átvétele, építési napló vezetése</t>
  </si>
  <si>
    <t>Általános teendők megvalósulás szakaszában, ellenőrző mérések</t>
  </si>
  <si>
    <t xml:space="preserve">Ideiglenes forgalomkorlátozási terv készítése </t>
  </si>
  <si>
    <t>Ideiglenes forgalomkorlátozás, és táblázás készítése az építési munkák idejére</t>
  </si>
  <si>
    <t>13.</t>
  </si>
  <si>
    <t>14.</t>
  </si>
  <si>
    <t>Felvonulási terület kijelölése, használata, a munka végén helyreállítása (a területet a Megrendelő térítésmentesen biztosítja!)</t>
  </si>
  <si>
    <t xml:space="preserve">Padkarendezés gépi erővel, kiegészítő kézi munkával, I-IV. oszt. talajban,
vastagság 10,0 cm-ig, 50 cm szélességig,  
</t>
  </si>
  <si>
    <t xml:space="preserve">Tömörítés készítése, vastagság 10,0 cm-ig, 50 cm szélességig, </t>
  </si>
  <si>
    <t>Tükör készítése padka alatt</t>
  </si>
  <si>
    <t>Fejtett, kiszoruló föld felrakása szállítójárműre és elszállítása, a megrendelő által megadott lerakóhelyre</t>
  </si>
  <si>
    <t>2. sz. út építése</t>
  </si>
  <si>
    <t>Főösszesítő 2.sz. út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</si>
</sst>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9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3" fontId="0" fillId="0" borderId="0" xfId="0" applyNumberFormat="1" applyAlignment="1">
      <alignment horizontal="right" vertical="top"/>
    </xf>
    <xf numFmtId="0" fontId="0" fillId="0" borderId="0" xfId="0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right" vertical="top"/>
    </xf>
    <xf numFmtId="0" fontId="0" fillId="0" borderId="2" xfId="0" applyBorder="1" applyAlignment="1">
      <alignment horizontal="left" vertical="top"/>
    </xf>
    <xf numFmtId="3" fontId="0" fillId="0" borderId="2" xfId="0" applyNumberFormat="1" applyBorder="1" applyAlignment="1">
      <alignment horizontal="right" vertical="top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right" vertical="top"/>
    </xf>
    <xf numFmtId="0" fontId="0" fillId="0" borderId="4" xfId="0" applyBorder="1" applyAlignment="1">
      <alignment horizontal="left" vertical="top"/>
    </xf>
    <xf numFmtId="3" fontId="0" fillId="0" borderId="4" xfId="0" applyNumberFormat="1" applyBorder="1" applyAlignment="1">
      <alignment horizontal="right" vertical="top"/>
    </xf>
    <xf numFmtId="3" fontId="0" fillId="0" borderId="3" xfId="0" applyNumberFormat="1" applyBorder="1" applyAlignment="1">
      <alignment horizontal="right"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right" vertical="top"/>
    </xf>
    <xf numFmtId="0" fontId="0" fillId="0" borderId="5" xfId="0" applyBorder="1" applyAlignment="1">
      <alignment horizontal="left" vertical="top"/>
    </xf>
    <xf numFmtId="3" fontId="0" fillId="0" borderId="5" xfId="0" applyNumberFormat="1" applyBorder="1" applyAlignment="1">
      <alignment horizontal="righ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3" fontId="3" fillId="0" borderId="0" xfId="0" applyNumberFormat="1" applyFont="1" applyAlignment="1">
      <alignment horizontal="right" vertical="top"/>
    </xf>
    <xf numFmtId="0" fontId="0" fillId="0" borderId="0" xfId="0" applyAlignment="1">
      <alignment vertical="top" wrapText="1"/>
    </xf>
    <xf numFmtId="0" fontId="0" fillId="0" borderId="3" xfId="0" applyBorder="1" applyAlignment="1">
      <alignment horizontal="righ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5" xfId="0" applyBorder="1" applyAlignment="1">
      <alignment vertical="top"/>
    </xf>
    <xf numFmtId="0" fontId="3" fillId="0" borderId="4" xfId="0" applyFont="1" applyBorder="1" applyAlignment="1">
      <alignment vertical="top" wrapText="1"/>
    </xf>
    <xf numFmtId="3" fontId="0" fillId="0" borderId="7" xfId="0" applyNumberFormat="1" applyBorder="1" applyAlignment="1">
      <alignment horizontal="right" vertical="top"/>
    </xf>
    <xf numFmtId="0" fontId="3" fillId="0" borderId="3" xfId="0" applyFont="1" applyBorder="1" applyAlignment="1">
      <alignment vertical="top" wrapText="1"/>
    </xf>
    <xf numFmtId="0" fontId="0" fillId="0" borderId="7" xfId="0" applyBorder="1" applyAlignment="1">
      <alignment vertical="top"/>
    </xf>
    <xf numFmtId="0" fontId="0" fillId="0" borderId="7" xfId="0" applyBorder="1" applyAlignment="1">
      <alignment horizontal="right" vertical="top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right" vertical="top"/>
    </xf>
    <xf numFmtId="0" fontId="0" fillId="2" borderId="0" xfId="0" applyFont="1" applyFill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3" fontId="0" fillId="0" borderId="4" xfId="0" applyNumberFormat="1" applyBorder="1" applyAlignment="1">
      <alignment horizontal="right" vertical="top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right" vertical="top"/>
    </xf>
    <xf numFmtId="0" fontId="0" fillId="0" borderId="6" xfId="0" applyBorder="1" applyAlignment="1">
      <alignment horizontal="left" vertical="top"/>
    </xf>
    <xf numFmtId="3" fontId="0" fillId="0" borderId="6" xfId="0" applyNumberFormat="1" applyBorder="1" applyAlignment="1">
      <alignment horizontal="right" vertical="top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3" fontId="0" fillId="0" borderId="8" xfId="0" applyNumberFormat="1" applyBorder="1" applyAlignment="1">
      <alignment horizontal="right" vertical="top"/>
    </xf>
    <xf numFmtId="0" fontId="7" fillId="0" borderId="1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Normal="100" zoomScaleSheetLayoutView="100" workbookViewId="0">
      <selection activeCell="A8" sqref="A8"/>
    </sheetView>
  </sheetViews>
  <sheetFormatPr defaultRowHeight="15" x14ac:dyDescent="0.25"/>
  <cols>
    <col min="1" max="1" width="52.7109375" style="2" customWidth="1"/>
    <col min="2" max="3" width="14.140625" style="6" customWidth="1"/>
    <col min="4" max="4" width="9.85546875" style="2" bestFit="1" customWidth="1"/>
    <col min="5" max="10" width="9.140625" style="2"/>
  </cols>
  <sheetData>
    <row r="1" spans="1:10" ht="45" x14ac:dyDescent="0.25">
      <c r="A1" s="54" t="s">
        <v>43</v>
      </c>
    </row>
    <row r="3" spans="1:10" ht="42.75" x14ac:dyDescent="0.25">
      <c r="A3" s="7" t="s">
        <v>44</v>
      </c>
    </row>
    <row r="7" spans="1:10" ht="23.25" x14ac:dyDescent="0.25">
      <c r="A7" s="64" t="s">
        <v>69</v>
      </c>
      <c r="B7" s="64"/>
      <c r="C7" s="64"/>
    </row>
    <row r="8" spans="1:10" ht="18.75" x14ac:dyDescent="0.25">
      <c r="A8" s="8"/>
      <c r="B8" s="8"/>
      <c r="C8" s="8"/>
    </row>
    <row r="9" spans="1:10" s="14" customFormat="1" ht="35.25" customHeight="1" x14ac:dyDescent="0.25">
      <c r="A9" s="12" t="s">
        <v>0</v>
      </c>
      <c r="B9" s="70" t="s">
        <v>25</v>
      </c>
      <c r="C9" s="71"/>
      <c r="D9" s="13"/>
      <c r="E9" s="13"/>
      <c r="F9" s="13"/>
      <c r="G9" s="13"/>
      <c r="H9" s="13"/>
      <c r="I9" s="13"/>
      <c r="J9" s="13"/>
    </row>
    <row r="10" spans="1:10" ht="18.75" customHeight="1" x14ac:dyDescent="0.25">
      <c r="A10" s="3" t="s">
        <v>45</v>
      </c>
      <c r="B10" s="68">
        <f>Organizáció!H19</f>
        <v>0</v>
      </c>
      <c r="C10" s="68"/>
      <c r="D10" s="9"/>
    </row>
    <row r="11" spans="1:10" ht="18.75" customHeight="1" x14ac:dyDescent="0.25">
      <c r="A11" s="10" t="s">
        <v>23</v>
      </c>
      <c r="B11" s="69">
        <f>'2. sz. út'!H18</f>
        <v>0</v>
      </c>
      <c r="C11" s="69"/>
      <c r="D11" s="9"/>
    </row>
    <row r="12" spans="1:10" ht="18.75" customHeight="1" x14ac:dyDescent="0.25">
      <c r="A12" s="10" t="s">
        <v>24</v>
      </c>
      <c r="B12" s="69">
        <f>'2. sz. út'!H30</f>
        <v>0</v>
      </c>
      <c r="C12" s="69"/>
      <c r="D12" s="9"/>
    </row>
    <row r="13" spans="1:10" ht="3.75" customHeight="1" x14ac:dyDescent="0.25">
      <c r="A13" s="4"/>
      <c r="B13" s="1"/>
      <c r="C13" s="1"/>
    </row>
    <row r="14" spans="1:10" x14ac:dyDescent="0.25">
      <c r="A14" s="11" t="s">
        <v>1</v>
      </c>
      <c r="B14" s="65">
        <f>SUM(B10:C12)</f>
        <v>0</v>
      </c>
      <c r="C14" s="66"/>
    </row>
    <row r="19" spans="1:3" x14ac:dyDescent="0.25">
      <c r="A19" s="2" t="s">
        <v>21</v>
      </c>
    </row>
    <row r="29" spans="1:3" x14ac:dyDescent="0.25">
      <c r="B29" s="5"/>
      <c r="C29" s="5"/>
    </row>
    <row r="30" spans="1:3" x14ac:dyDescent="0.25">
      <c r="B30" s="67" t="s">
        <v>20</v>
      </c>
      <c r="C30" s="67"/>
    </row>
  </sheetData>
  <mergeCells count="7">
    <mergeCell ref="A7:C7"/>
    <mergeCell ref="B14:C14"/>
    <mergeCell ref="B30:C30"/>
    <mergeCell ref="B10:C10"/>
    <mergeCell ref="B11:C11"/>
    <mergeCell ref="B12:C12"/>
    <mergeCell ref="B9:C9"/>
  </mergeCells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="115" zoomScaleNormal="100" zoomScaleSheetLayoutView="115" workbookViewId="0">
      <selection activeCell="J7" sqref="J7"/>
    </sheetView>
  </sheetViews>
  <sheetFormatPr defaultRowHeight="15" x14ac:dyDescent="0.25"/>
  <cols>
    <col min="1" max="1" width="3.7109375" style="40" bestFit="1" customWidth="1"/>
    <col min="2" max="2" width="37.140625" style="40" customWidth="1"/>
    <col min="3" max="3" width="9.140625" style="53"/>
    <col min="4" max="4" width="4.85546875" style="17" customWidth="1"/>
    <col min="5" max="6" width="11.7109375" style="18" customWidth="1"/>
    <col min="7" max="8" width="14.7109375" style="18" customWidth="1"/>
  </cols>
  <sheetData>
    <row r="1" spans="1:8" ht="15" customHeight="1" x14ac:dyDescent="0.25">
      <c r="A1" s="72" t="s">
        <v>45</v>
      </c>
      <c r="B1" s="72"/>
    </row>
    <row r="3" spans="1:8" ht="38.25" x14ac:dyDescent="0.25">
      <c r="A3" s="20" t="s">
        <v>2</v>
      </c>
      <c r="B3" s="55" t="s">
        <v>0</v>
      </c>
      <c r="C3" s="73" t="s">
        <v>3</v>
      </c>
      <c r="D3" s="73"/>
      <c r="E3" s="22" t="s">
        <v>27</v>
      </c>
      <c r="F3" s="22" t="s">
        <v>26</v>
      </c>
      <c r="G3" s="22" t="s">
        <v>28</v>
      </c>
      <c r="H3" s="22" t="s">
        <v>29</v>
      </c>
    </row>
    <row r="4" spans="1:8" ht="30" x14ac:dyDescent="0.25">
      <c r="A4" s="57" t="s">
        <v>7</v>
      </c>
      <c r="B4" s="57" t="s">
        <v>59</v>
      </c>
      <c r="C4" s="58">
        <v>1</v>
      </c>
      <c r="D4" s="59" t="s">
        <v>22</v>
      </c>
      <c r="E4" s="60"/>
      <c r="F4" s="60"/>
      <c r="G4" s="60">
        <f>E4+F4</f>
        <v>0</v>
      </c>
      <c r="H4" s="60">
        <f>ROUND(C4*G4,0)</f>
        <v>0</v>
      </c>
    </row>
    <row r="5" spans="1:8" ht="45" x14ac:dyDescent="0.25">
      <c r="A5" s="27" t="s">
        <v>8</v>
      </c>
      <c r="B5" s="27" t="s">
        <v>60</v>
      </c>
      <c r="C5" s="28">
        <v>1</v>
      </c>
      <c r="D5" s="29" t="s">
        <v>22</v>
      </c>
      <c r="E5" s="56"/>
      <c r="F5" s="56"/>
      <c r="G5" s="56">
        <f>E5+F5</f>
        <v>0</v>
      </c>
      <c r="H5" s="56">
        <f>ROUND(C5*G5,0)</f>
        <v>0</v>
      </c>
    </row>
    <row r="6" spans="1:8" ht="45" x14ac:dyDescent="0.25">
      <c r="A6" s="27" t="s">
        <v>9</v>
      </c>
      <c r="B6" s="27" t="s">
        <v>46</v>
      </c>
      <c r="C6" s="28">
        <v>1</v>
      </c>
      <c r="D6" s="29" t="s">
        <v>22</v>
      </c>
      <c r="E6" s="56"/>
      <c r="F6" s="56"/>
      <c r="G6" s="56">
        <f t="shared" ref="G6:G17" si="0">E6+F6</f>
        <v>0</v>
      </c>
      <c r="H6" s="56">
        <f t="shared" ref="H6:H17" si="1">ROUND(C6*G6,0)</f>
        <v>0</v>
      </c>
    </row>
    <row r="7" spans="1:8" ht="45" x14ac:dyDescent="0.25">
      <c r="A7" s="61" t="s">
        <v>10</v>
      </c>
      <c r="B7" s="27" t="s">
        <v>47</v>
      </c>
      <c r="C7" s="28">
        <v>2</v>
      </c>
      <c r="D7" s="29" t="s">
        <v>6</v>
      </c>
      <c r="E7" s="56"/>
      <c r="F7" s="56"/>
      <c r="G7" s="56">
        <f t="shared" si="0"/>
        <v>0</v>
      </c>
      <c r="H7" s="56">
        <f>ROUND(C7*G7,0)</f>
        <v>0</v>
      </c>
    </row>
    <row r="8" spans="1:8" ht="60" x14ac:dyDescent="0.25">
      <c r="A8" s="27" t="s">
        <v>11</v>
      </c>
      <c r="B8" s="27" t="s">
        <v>48</v>
      </c>
      <c r="C8" s="28">
        <v>1</v>
      </c>
      <c r="D8" s="29" t="s">
        <v>6</v>
      </c>
      <c r="E8" s="56"/>
      <c r="F8" s="56"/>
      <c r="G8" s="56">
        <f t="shared" si="0"/>
        <v>0</v>
      </c>
      <c r="H8" s="56">
        <f t="shared" si="1"/>
        <v>0</v>
      </c>
    </row>
    <row r="9" spans="1:8" ht="105" x14ac:dyDescent="0.25">
      <c r="A9" s="61" t="s">
        <v>13</v>
      </c>
      <c r="B9" s="27" t="s">
        <v>49</v>
      </c>
      <c r="C9" s="28">
        <v>200</v>
      </c>
      <c r="D9" s="29" t="s">
        <v>14</v>
      </c>
      <c r="E9" s="56"/>
      <c r="F9" s="56"/>
      <c r="G9" s="56">
        <f t="shared" si="0"/>
        <v>0</v>
      </c>
      <c r="H9" s="56">
        <f t="shared" si="1"/>
        <v>0</v>
      </c>
    </row>
    <row r="10" spans="1:8" ht="105" x14ac:dyDescent="0.25">
      <c r="A10" s="27" t="s">
        <v>15</v>
      </c>
      <c r="B10" s="27" t="s">
        <v>51</v>
      </c>
      <c r="C10" s="28">
        <v>1</v>
      </c>
      <c r="D10" s="29" t="s">
        <v>6</v>
      </c>
      <c r="E10" s="56"/>
      <c r="F10" s="56"/>
      <c r="G10" s="56">
        <f t="shared" si="0"/>
        <v>0</v>
      </c>
      <c r="H10" s="56">
        <f t="shared" si="1"/>
        <v>0</v>
      </c>
    </row>
    <row r="11" spans="1:8" ht="75" x14ac:dyDescent="0.25">
      <c r="A11" s="61" t="s">
        <v>16</v>
      </c>
      <c r="B11" s="27" t="s">
        <v>52</v>
      </c>
      <c r="C11" s="28">
        <v>1</v>
      </c>
      <c r="D11" s="29" t="s">
        <v>53</v>
      </c>
      <c r="E11" s="56"/>
      <c r="F11" s="56"/>
      <c r="G11" s="56">
        <f t="shared" si="0"/>
        <v>0</v>
      </c>
      <c r="H11" s="56">
        <f t="shared" si="1"/>
        <v>0</v>
      </c>
    </row>
    <row r="12" spans="1:8" ht="75" x14ac:dyDescent="0.25">
      <c r="A12" s="27" t="s">
        <v>17</v>
      </c>
      <c r="B12" s="27" t="s">
        <v>54</v>
      </c>
      <c r="C12" s="28">
        <v>1</v>
      </c>
      <c r="D12" s="29" t="s">
        <v>53</v>
      </c>
      <c r="E12" s="56"/>
      <c r="F12" s="56"/>
      <c r="G12" s="56">
        <f t="shared" si="0"/>
        <v>0</v>
      </c>
      <c r="H12" s="56">
        <f t="shared" si="1"/>
        <v>0</v>
      </c>
    </row>
    <row r="13" spans="1:8" ht="60" x14ac:dyDescent="0.25">
      <c r="A13" s="61" t="s">
        <v>18</v>
      </c>
      <c r="B13" s="27" t="s">
        <v>55</v>
      </c>
      <c r="C13" s="28">
        <v>57</v>
      </c>
      <c r="D13" s="29" t="s">
        <v>6</v>
      </c>
      <c r="E13" s="56"/>
      <c r="F13" s="56"/>
      <c r="G13" s="56">
        <f t="shared" si="0"/>
        <v>0</v>
      </c>
      <c r="H13" s="56">
        <f t="shared" si="1"/>
        <v>0</v>
      </c>
    </row>
    <row r="14" spans="1:8" ht="60" x14ac:dyDescent="0.25">
      <c r="A14" s="27" t="s">
        <v>19</v>
      </c>
      <c r="B14" s="27" t="s">
        <v>56</v>
      </c>
      <c r="C14" s="28">
        <v>57</v>
      </c>
      <c r="D14" s="29" t="s">
        <v>6</v>
      </c>
      <c r="E14" s="56"/>
      <c r="F14" s="56"/>
      <c r="G14" s="56">
        <f t="shared" si="0"/>
        <v>0</v>
      </c>
      <c r="H14" s="56">
        <f t="shared" si="1"/>
        <v>0</v>
      </c>
    </row>
    <row r="15" spans="1:8" ht="60" x14ac:dyDescent="0.25">
      <c r="A15" s="61" t="s">
        <v>50</v>
      </c>
      <c r="B15" s="27" t="s">
        <v>57</v>
      </c>
      <c r="C15" s="28">
        <v>1</v>
      </c>
      <c r="D15" s="29" t="s">
        <v>22</v>
      </c>
      <c r="E15" s="56"/>
      <c r="F15" s="56"/>
      <c r="G15" s="56">
        <f t="shared" si="0"/>
        <v>0</v>
      </c>
      <c r="H15" s="56">
        <f t="shared" si="1"/>
        <v>0</v>
      </c>
    </row>
    <row r="16" spans="1:8" ht="30" x14ac:dyDescent="0.25">
      <c r="A16" s="27" t="s">
        <v>61</v>
      </c>
      <c r="B16" s="27" t="s">
        <v>58</v>
      </c>
      <c r="C16" s="28">
        <v>1</v>
      </c>
      <c r="D16" s="29" t="s">
        <v>22</v>
      </c>
      <c r="E16" s="56"/>
      <c r="F16" s="56"/>
      <c r="G16" s="56">
        <f t="shared" si="0"/>
        <v>0</v>
      </c>
      <c r="H16" s="56">
        <f t="shared" si="1"/>
        <v>0</v>
      </c>
    </row>
    <row r="17" spans="1:8" ht="60" x14ac:dyDescent="0.25">
      <c r="A17" s="61" t="s">
        <v>62</v>
      </c>
      <c r="B17" s="27" t="s">
        <v>63</v>
      </c>
      <c r="C17" s="28">
        <v>2500</v>
      </c>
      <c r="D17" s="29" t="s">
        <v>4</v>
      </c>
      <c r="E17" s="56"/>
      <c r="F17" s="56"/>
      <c r="G17" s="56">
        <f t="shared" si="0"/>
        <v>0</v>
      </c>
      <c r="H17" s="56">
        <f t="shared" si="1"/>
        <v>0</v>
      </c>
    </row>
    <row r="18" spans="1:8" ht="3" customHeight="1" x14ac:dyDescent="0.25">
      <c r="A18" s="32"/>
      <c r="B18" s="32"/>
      <c r="C18" s="33"/>
      <c r="D18" s="34"/>
      <c r="E18" s="35"/>
      <c r="F18" s="35"/>
      <c r="G18" s="35"/>
      <c r="H18" s="35"/>
    </row>
    <row r="19" spans="1:8" x14ac:dyDescent="0.25">
      <c r="A19" s="36"/>
      <c r="B19" s="36" t="s">
        <v>12</v>
      </c>
      <c r="C19" s="37"/>
      <c r="D19" s="38"/>
      <c r="E19" s="39"/>
      <c r="F19" s="39"/>
      <c r="G19" s="39"/>
      <c r="H19" s="39">
        <f>SUM(H4:H18)</f>
        <v>0</v>
      </c>
    </row>
  </sheetData>
  <mergeCells count="2">
    <mergeCell ref="A1:B1"/>
    <mergeCell ref="C3:D3"/>
  </mergeCells>
  <pageMargins left="0.98425196850393704" right="0.78740157480314965" top="0.78740157480314965" bottom="0.78740157480314965" header="0.31496062992125984" footer="0.31496062992125984"/>
  <pageSetup paperSize="9" scale="76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view="pageBreakPreview" zoomScaleNormal="100" zoomScaleSheetLayoutView="100" workbookViewId="0">
      <selection activeCell="J5" sqref="J5"/>
    </sheetView>
  </sheetViews>
  <sheetFormatPr defaultRowHeight="15" x14ac:dyDescent="0.25"/>
  <cols>
    <col min="1" max="1" width="3.7109375" style="19" customWidth="1"/>
    <col min="2" max="2" width="37.140625" style="40" customWidth="1"/>
    <col min="3" max="3" width="9.140625" style="16"/>
    <col min="4" max="4" width="4.85546875" style="17" customWidth="1"/>
    <col min="5" max="6" width="11.7109375" style="18" customWidth="1"/>
    <col min="7" max="8" width="14.7109375" style="18" customWidth="1"/>
  </cols>
  <sheetData>
    <row r="1" spans="1:8" ht="31.5" customHeight="1" x14ac:dyDescent="0.25">
      <c r="A1" s="72" t="s">
        <v>68</v>
      </c>
      <c r="B1" s="72"/>
    </row>
    <row r="3" spans="1:8" s="15" customFormat="1" ht="38.25" x14ac:dyDescent="0.2">
      <c r="A3" s="20" t="s">
        <v>2</v>
      </c>
      <c r="B3" s="21" t="s">
        <v>0</v>
      </c>
      <c r="C3" s="73" t="s">
        <v>3</v>
      </c>
      <c r="D3" s="73"/>
      <c r="E3" s="22" t="s">
        <v>27</v>
      </c>
      <c r="F3" s="22" t="s">
        <v>26</v>
      </c>
      <c r="G3" s="22" t="s">
        <v>28</v>
      </c>
      <c r="H3" s="22" t="s">
        <v>29</v>
      </c>
    </row>
    <row r="4" spans="1:8" x14ac:dyDescent="0.25">
      <c r="A4" s="45"/>
      <c r="B4" s="49" t="s">
        <v>23</v>
      </c>
      <c r="C4" s="41"/>
      <c r="D4" s="42"/>
      <c r="E4" s="31"/>
      <c r="F4" s="31"/>
      <c r="G4" s="31"/>
      <c r="H4" s="31"/>
    </row>
    <row r="5" spans="1:8" ht="90" x14ac:dyDescent="0.25">
      <c r="A5" s="50" t="s">
        <v>7</v>
      </c>
      <c r="B5" s="27" t="s">
        <v>34</v>
      </c>
      <c r="C5" s="51">
        <v>460</v>
      </c>
      <c r="D5" s="52" t="s">
        <v>5</v>
      </c>
      <c r="E5" s="56"/>
      <c r="F5" s="56"/>
      <c r="G5" s="56">
        <f t="shared" ref="G5:G6" si="0">E5+F5</f>
        <v>0</v>
      </c>
      <c r="H5" s="56">
        <f t="shared" ref="H5:H6" si="1">ROUND(C5*G5,0)</f>
        <v>0</v>
      </c>
    </row>
    <row r="6" spans="1:8" ht="60" x14ac:dyDescent="0.25">
      <c r="A6" s="50" t="s">
        <v>8</v>
      </c>
      <c r="B6" s="27" t="s">
        <v>67</v>
      </c>
      <c r="C6" s="51">
        <v>598</v>
      </c>
      <c r="D6" s="52" t="s">
        <v>5</v>
      </c>
      <c r="E6" s="56"/>
      <c r="F6" s="56"/>
      <c r="G6" s="56">
        <f t="shared" si="0"/>
        <v>0</v>
      </c>
      <c r="H6" s="56">
        <f t="shared" si="1"/>
        <v>0</v>
      </c>
    </row>
    <row r="7" spans="1:8" ht="45" x14ac:dyDescent="0.25">
      <c r="A7" s="44" t="s">
        <v>9</v>
      </c>
      <c r="B7" s="27" t="s">
        <v>32</v>
      </c>
      <c r="C7" s="28">
        <v>460</v>
      </c>
      <c r="D7" s="29" t="s">
        <v>5</v>
      </c>
      <c r="E7" s="30"/>
      <c r="F7" s="30"/>
      <c r="G7" s="30">
        <f t="shared" ref="G7:G16" si="2">E7+F7</f>
        <v>0</v>
      </c>
      <c r="H7" s="30">
        <f t="shared" ref="H7:H16" si="3">ROUND(C7*G7,0)</f>
        <v>0</v>
      </c>
    </row>
    <row r="8" spans="1:8" ht="60" x14ac:dyDescent="0.25">
      <c r="A8" s="44" t="s">
        <v>9</v>
      </c>
      <c r="B8" s="27" t="s">
        <v>35</v>
      </c>
      <c r="C8" s="28">
        <v>2576.2199999999998</v>
      </c>
      <c r="D8" s="29" t="s">
        <v>4</v>
      </c>
      <c r="E8" s="30"/>
      <c r="F8" s="30"/>
      <c r="G8" s="30">
        <f t="shared" si="2"/>
        <v>0</v>
      </c>
      <c r="H8" s="30">
        <f t="shared" si="3"/>
        <v>0</v>
      </c>
    </row>
    <row r="9" spans="1:8" ht="75" x14ac:dyDescent="0.25">
      <c r="A9" s="44" t="s">
        <v>10</v>
      </c>
      <c r="B9" s="27" t="s">
        <v>30</v>
      </c>
      <c r="C9" s="28">
        <v>2576.2199999999998</v>
      </c>
      <c r="D9" s="29" t="s">
        <v>4</v>
      </c>
      <c r="E9" s="30"/>
      <c r="F9" s="30"/>
      <c r="G9" s="30">
        <f t="shared" si="2"/>
        <v>0</v>
      </c>
      <c r="H9" s="30">
        <f t="shared" si="3"/>
        <v>0</v>
      </c>
    </row>
    <row r="10" spans="1:8" ht="75" x14ac:dyDescent="0.25">
      <c r="A10" s="44" t="s">
        <v>11</v>
      </c>
      <c r="B10" s="27" t="s">
        <v>36</v>
      </c>
      <c r="C10" s="28">
        <v>980.62</v>
      </c>
      <c r="D10" s="29" t="s">
        <v>5</v>
      </c>
      <c r="E10" s="30"/>
      <c r="F10" s="30"/>
      <c r="G10" s="30">
        <f t="shared" si="2"/>
        <v>0</v>
      </c>
      <c r="H10" s="30">
        <f t="shared" si="3"/>
        <v>0</v>
      </c>
    </row>
    <row r="11" spans="1:8" ht="75" x14ac:dyDescent="0.25">
      <c r="A11" s="44" t="s">
        <v>13</v>
      </c>
      <c r="B11" s="27" t="s">
        <v>37</v>
      </c>
      <c r="C11" s="28">
        <v>980.62</v>
      </c>
      <c r="D11" s="29" t="s">
        <v>5</v>
      </c>
      <c r="E11" s="30"/>
      <c r="F11" s="30"/>
      <c r="G11" s="30">
        <f t="shared" si="2"/>
        <v>0</v>
      </c>
      <c r="H11" s="30">
        <f t="shared" si="3"/>
        <v>0</v>
      </c>
    </row>
    <row r="12" spans="1:8" ht="75" x14ac:dyDescent="0.25">
      <c r="A12" s="44" t="s">
        <v>15</v>
      </c>
      <c r="B12" s="27" t="s">
        <v>38</v>
      </c>
      <c r="C12" s="28">
        <v>257.62</v>
      </c>
      <c r="D12" s="29" t="s">
        <v>5</v>
      </c>
      <c r="E12" s="30"/>
      <c r="F12" s="30"/>
      <c r="G12" s="30">
        <f t="shared" si="2"/>
        <v>0</v>
      </c>
      <c r="H12" s="30">
        <f t="shared" si="3"/>
        <v>0</v>
      </c>
    </row>
    <row r="13" spans="1:8" ht="75" x14ac:dyDescent="0.25">
      <c r="A13" s="44" t="s">
        <v>16</v>
      </c>
      <c r="B13" s="27" t="s">
        <v>37</v>
      </c>
      <c r="C13" s="28">
        <v>257.62</v>
      </c>
      <c r="D13" s="29" t="s">
        <v>5</v>
      </c>
      <c r="E13" s="30"/>
      <c r="F13" s="30"/>
      <c r="G13" s="30">
        <f t="shared" si="2"/>
        <v>0</v>
      </c>
      <c r="H13" s="30">
        <f t="shared" si="3"/>
        <v>0</v>
      </c>
    </row>
    <row r="14" spans="1:8" ht="45" x14ac:dyDescent="0.25">
      <c r="A14" s="44" t="s">
        <v>17</v>
      </c>
      <c r="B14" s="27" t="s">
        <v>31</v>
      </c>
      <c r="C14" s="28">
        <v>1</v>
      </c>
      <c r="D14" s="29" t="s">
        <v>6</v>
      </c>
      <c r="E14" s="30"/>
      <c r="F14" s="30"/>
      <c r="G14" s="30">
        <f t="shared" si="2"/>
        <v>0</v>
      </c>
      <c r="H14" s="30">
        <f t="shared" si="3"/>
        <v>0</v>
      </c>
    </row>
    <row r="15" spans="1:8" ht="45" x14ac:dyDescent="0.25">
      <c r="A15" s="44" t="s">
        <v>18</v>
      </c>
      <c r="B15" s="27" t="s">
        <v>39</v>
      </c>
      <c r="C15" s="28">
        <v>1</v>
      </c>
      <c r="D15" s="29" t="s">
        <v>6</v>
      </c>
      <c r="E15" s="30"/>
      <c r="F15" s="30"/>
      <c r="G15" s="30">
        <f t="shared" si="2"/>
        <v>0</v>
      </c>
      <c r="H15" s="30">
        <f t="shared" si="3"/>
        <v>0</v>
      </c>
    </row>
    <row r="16" spans="1:8" ht="45" x14ac:dyDescent="0.25">
      <c r="A16" s="44" t="s">
        <v>19</v>
      </c>
      <c r="B16" s="27" t="s">
        <v>33</v>
      </c>
      <c r="C16" s="28">
        <v>1</v>
      </c>
      <c r="D16" s="29" t="s">
        <v>6</v>
      </c>
      <c r="E16" s="30"/>
      <c r="F16" s="30"/>
      <c r="G16" s="30">
        <f t="shared" si="2"/>
        <v>0</v>
      </c>
      <c r="H16" s="30">
        <f t="shared" si="3"/>
        <v>0</v>
      </c>
    </row>
    <row r="17" spans="1:8" ht="3" customHeight="1" x14ac:dyDescent="0.25">
      <c r="A17" s="46"/>
      <c r="B17" s="32"/>
      <c r="C17" s="33"/>
      <c r="D17" s="34"/>
      <c r="E17" s="35"/>
      <c r="F17" s="35"/>
      <c r="G17" s="35"/>
      <c r="H17" s="35"/>
    </row>
    <row r="18" spans="1:8" x14ac:dyDescent="0.25">
      <c r="A18" s="36"/>
      <c r="B18" s="36" t="s">
        <v>12</v>
      </c>
      <c r="C18" s="37"/>
      <c r="D18" s="38"/>
      <c r="E18" s="39"/>
      <c r="F18" s="39"/>
      <c r="G18" s="39"/>
      <c r="H18" s="39">
        <f>SUM(H5:H17)</f>
        <v>0</v>
      </c>
    </row>
    <row r="19" spans="1:8" x14ac:dyDescent="0.25">
      <c r="A19" s="44"/>
      <c r="B19" s="27"/>
      <c r="C19" s="28"/>
      <c r="D19" s="29"/>
      <c r="E19" s="30"/>
      <c r="F19" s="30"/>
      <c r="G19" s="30"/>
      <c r="H19" s="30"/>
    </row>
    <row r="20" spans="1:8" x14ac:dyDescent="0.25">
      <c r="A20" s="44"/>
      <c r="B20" s="47" t="s">
        <v>24</v>
      </c>
      <c r="C20" s="28"/>
      <c r="D20" s="29"/>
      <c r="E20" s="30"/>
      <c r="F20" s="30"/>
      <c r="G20" s="31"/>
      <c r="H20" s="31"/>
    </row>
    <row r="21" spans="1:8" ht="60" x14ac:dyDescent="0.25">
      <c r="A21" s="43" t="s">
        <v>7</v>
      </c>
      <c r="B21" s="23" t="s">
        <v>42</v>
      </c>
      <c r="C21" s="24">
        <v>2493</v>
      </c>
      <c r="D21" s="25" t="s">
        <v>4</v>
      </c>
      <c r="E21" s="26"/>
      <c r="F21" s="26"/>
      <c r="G21" s="48">
        <f t="shared" ref="G21" si="4">E21+F21</f>
        <v>0</v>
      </c>
      <c r="H21" s="48">
        <f t="shared" ref="H21" si="5">ROUND(C21*G21,0)</f>
        <v>0</v>
      </c>
    </row>
    <row r="22" spans="1:8" ht="75" x14ac:dyDescent="0.25">
      <c r="A22" s="44" t="s">
        <v>8</v>
      </c>
      <c r="B22" s="27" t="s">
        <v>38</v>
      </c>
      <c r="C22" s="28">
        <v>249.3</v>
      </c>
      <c r="D22" s="29" t="s">
        <v>5</v>
      </c>
      <c r="E22" s="56"/>
      <c r="F22" s="56"/>
      <c r="G22" s="30">
        <f t="shared" ref="G22:G25" si="6">E22+F22</f>
        <v>0</v>
      </c>
      <c r="H22" s="30">
        <f t="shared" ref="H22:H25" si="7">ROUND(C22*G22,0)</f>
        <v>0</v>
      </c>
    </row>
    <row r="23" spans="1:8" ht="75" x14ac:dyDescent="0.25">
      <c r="A23" s="44" t="s">
        <v>9</v>
      </c>
      <c r="B23" s="27" t="s">
        <v>37</v>
      </c>
      <c r="C23" s="28">
        <v>249.3</v>
      </c>
      <c r="D23" s="29" t="s">
        <v>5</v>
      </c>
      <c r="E23" s="56"/>
      <c r="F23" s="56"/>
      <c r="G23" s="56">
        <f t="shared" ref="G23" si="8">E23+F23</f>
        <v>0</v>
      </c>
      <c r="H23" s="56">
        <f t="shared" ref="H23" si="9">ROUND(C23*G23,0)</f>
        <v>0</v>
      </c>
    </row>
    <row r="24" spans="1:8" ht="150" x14ac:dyDescent="0.25">
      <c r="A24" s="44" t="s">
        <v>10</v>
      </c>
      <c r="B24" s="27" t="s">
        <v>40</v>
      </c>
      <c r="C24" s="28">
        <v>149.59</v>
      </c>
      <c r="D24" s="29" t="s">
        <v>5</v>
      </c>
      <c r="E24" s="30"/>
      <c r="F24" s="30"/>
      <c r="G24" s="30">
        <f t="shared" si="6"/>
        <v>0</v>
      </c>
      <c r="H24" s="30">
        <f t="shared" si="7"/>
        <v>0</v>
      </c>
    </row>
    <row r="25" spans="1:8" ht="135" x14ac:dyDescent="0.25">
      <c r="A25" s="44" t="s">
        <v>11</v>
      </c>
      <c r="B25" s="27" t="s">
        <v>41</v>
      </c>
      <c r="C25" s="28">
        <v>99.72</v>
      </c>
      <c r="D25" s="29" t="s">
        <v>5</v>
      </c>
      <c r="E25" s="30"/>
      <c r="F25" s="30"/>
      <c r="G25" s="30">
        <f t="shared" si="6"/>
        <v>0</v>
      </c>
      <c r="H25" s="30">
        <f t="shared" si="7"/>
        <v>0</v>
      </c>
    </row>
    <row r="26" spans="1:8" ht="60" x14ac:dyDescent="0.25">
      <c r="A26" s="44" t="s">
        <v>13</v>
      </c>
      <c r="B26" s="27" t="s">
        <v>64</v>
      </c>
      <c r="C26" s="28">
        <v>1375.89</v>
      </c>
      <c r="D26" s="29" t="s">
        <v>4</v>
      </c>
      <c r="E26" s="56"/>
      <c r="F26" s="56"/>
      <c r="G26" s="56">
        <f t="shared" ref="G26:G28" si="10">E26+F26</f>
        <v>0</v>
      </c>
      <c r="H26" s="56">
        <f t="shared" ref="H26:H28" si="11">ROUND(C26*G26,0)</f>
        <v>0</v>
      </c>
    </row>
    <row r="27" spans="1:8" ht="30" x14ac:dyDescent="0.25">
      <c r="A27" s="44" t="s">
        <v>15</v>
      </c>
      <c r="B27" s="62" t="s">
        <v>65</v>
      </c>
      <c r="C27" s="28">
        <v>1375.89</v>
      </c>
      <c r="D27" s="29" t="s">
        <v>4</v>
      </c>
      <c r="E27" s="63"/>
      <c r="F27" s="63"/>
      <c r="G27" s="56">
        <f t="shared" si="10"/>
        <v>0</v>
      </c>
      <c r="H27" s="56">
        <f t="shared" si="11"/>
        <v>0</v>
      </c>
    </row>
    <row r="28" spans="1:8" x14ac:dyDescent="0.25">
      <c r="A28" s="44" t="s">
        <v>16</v>
      </c>
      <c r="B28" s="62" t="s">
        <v>66</v>
      </c>
      <c r="C28" s="28">
        <v>1375.89</v>
      </c>
      <c r="D28" s="29" t="s">
        <v>4</v>
      </c>
      <c r="E28" s="63"/>
      <c r="F28" s="63"/>
      <c r="G28" s="56">
        <f t="shared" si="10"/>
        <v>0</v>
      </c>
      <c r="H28" s="56">
        <f t="shared" si="11"/>
        <v>0</v>
      </c>
    </row>
    <row r="29" spans="1:8" ht="3" customHeight="1" x14ac:dyDescent="0.25">
      <c r="A29" s="46"/>
      <c r="B29" s="32"/>
      <c r="C29" s="33"/>
      <c r="D29" s="34"/>
      <c r="E29" s="35"/>
      <c r="F29" s="35"/>
      <c r="G29" s="35"/>
      <c r="H29" s="35"/>
    </row>
    <row r="30" spans="1:8" x14ac:dyDescent="0.25">
      <c r="A30" s="36"/>
      <c r="B30" s="36" t="s">
        <v>12</v>
      </c>
      <c r="C30" s="37"/>
      <c r="D30" s="38"/>
      <c r="E30" s="39"/>
      <c r="F30" s="39"/>
      <c r="G30" s="39"/>
      <c r="H30" s="39">
        <f>SUM(H21:H29)</f>
        <v>0</v>
      </c>
    </row>
  </sheetData>
  <mergeCells count="2">
    <mergeCell ref="C3:D3"/>
    <mergeCell ref="A1:B1"/>
  </mergeCells>
  <pageMargins left="0.70866141732283472" right="0.70866141732283472" top="0.74803149606299213" bottom="0.74803149606299213" header="0.31496062992125984" footer="0.31496062992125984"/>
  <pageSetup paperSize="9" scale="80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Összesítő</vt:lpstr>
      <vt:lpstr>Organizáció</vt:lpstr>
      <vt:lpstr>2. sz. út</vt:lpstr>
      <vt:lpstr>'2. sz. út'!Nyomtatási_terület</vt:lpstr>
      <vt:lpstr>Organizáció!Nyomtatási_terület</vt:lpstr>
      <vt:lpstr>Összesítő!Nyomtatási_terület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2018-06-29T07:07:04Z</cp:lastPrinted>
  <dcterms:created xsi:type="dcterms:W3CDTF">2016-12-01T14:22:50Z</dcterms:created>
  <dcterms:modified xsi:type="dcterms:W3CDTF">2018-07-11T05:06:55Z</dcterms:modified>
</cp:coreProperties>
</file>